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tnett-my.sharepoint.com/personal/eh_vetnett_no/Documents/Spesialisering/Fagutvalg smådyr/Ny layout dokumenter nettside/"/>
    </mc:Choice>
  </mc:AlternateContent>
  <xr:revisionPtr revIDLastSave="0" documentId="8_{3AF6F8D0-5055-49AF-9AF4-F680C2FCD204}" xr6:coauthVersionLast="41" xr6:coauthVersionMax="41" xr10:uidLastSave="{00000000-0000-0000-0000-000000000000}"/>
  <bookViews>
    <workbookView xWindow="28680" yWindow="-1965" windowWidth="29040" windowHeight="17640" xr2:uid="{02FA836E-7B17-41D6-BF19-380FD0CEBC7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1" l="1"/>
  <c r="E55" i="1"/>
  <c r="E54" i="1"/>
  <c r="E56" i="1" s="1"/>
  <c r="D54" i="1"/>
  <c r="D56" i="1" s="1"/>
  <c r="C54" i="1"/>
  <c r="C58" i="1" s="1"/>
  <c r="B54" i="1"/>
  <c r="B55" i="1" s="1"/>
  <c r="E31" i="1"/>
  <c r="D31" i="1"/>
  <c r="C30" i="1"/>
  <c r="B30" i="1"/>
  <c r="E28" i="1"/>
  <c r="D28" i="1"/>
  <c r="C28" i="1"/>
  <c r="E27" i="1"/>
  <c r="E30" i="1" s="1"/>
  <c r="D27" i="1"/>
  <c r="D32" i="1" s="1"/>
  <c r="C27" i="1"/>
  <c r="C29" i="1" s="1"/>
  <c r="B27" i="1"/>
  <c r="B32" i="1" s="1"/>
  <c r="D58" i="1" l="1"/>
  <c r="F27" i="1"/>
  <c r="D29" i="1"/>
  <c r="B31" i="1"/>
  <c r="E32" i="1"/>
  <c r="C55" i="1"/>
  <c r="B28" i="1"/>
  <c r="E29" i="1"/>
  <c r="C31" i="1"/>
  <c r="D55" i="1"/>
  <c r="B57" i="1"/>
  <c r="E58" i="1"/>
  <c r="D57" i="1"/>
  <c r="B59" i="1"/>
  <c r="C59" i="1"/>
  <c r="D59" i="1"/>
  <c r="B29" i="1"/>
  <c r="C32" i="1"/>
  <c r="F54" i="1"/>
  <c r="B58" i="1"/>
  <c r="E59" i="1"/>
  <c r="B56" i="1"/>
  <c r="E57" i="1"/>
  <c r="D30" i="1"/>
  <c r="C56" i="1"/>
  <c r="F59" i="1" l="1"/>
  <c r="F55" i="1"/>
  <c r="F58" i="1"/>
  <c r="F56" i="1"/>
  <c r="F57" i="1"/>
  <c r="F30" i="1"/>
  <c r="F28" i="1"/>
  <c r="F31" i="1"/>
  <c r="F29" i="1"/>
  <c r="F32" i="1"/>
</calcChain>
</file>

<file path=xl/sharedStrings.xml><?xml version="1.0" encoding="utf-8"?>
<sst xmlns="http://schemas.openxmlformats.org/spreadsheetml/2006/main" count="71" uniqueCount="45">
  <si>
    <t>Ark 2. Oversikt over organisert virksomhet</t>
  </si>
  <si>
    <t>Kan bestå av opphold på større klinikk godkjent av Fagutvalget, kurs, seminarer, planlagt selvstudium og annen etterutdanningsvirksomhet</t>
  </si>
  <si>
    <t>Minimum 8 mnd =  160 dager á 7.5 t</t>
  </si>
  <si>
    <r>
      <t xml:space="preserve">Fyll inn </t>
    </r>
    <r>
      <rPr>
        <b/>
        <i/>
        <sz val="11"/>
        <color theme="1"/>
        <rFont val="Calibri"/>
        <family val="2"/>
        <scheme val="minor"/>
      </rPr>
      <t xml:space="preserve">antall dager </t>
    </r>
    <r>
      <rPr>
        <i/>
        <sz val="11"/>
        <color theme="1"/>
        <rFont val="Calibri"/>
        <family val="2"/>
        <scheme val="minor"/>
      </rPr>
      <t xml:space="preserve">for de ulike aktiviteter innen hvert fagfelt under. </t>
    </r>
  </si>
  <si>
    <t>Tall i tabellene under er et forslag og må tilpasses den enkelte kandidat. Den organiserte virksomheten bør allikevel dekke alle fagområdene med hovedfokus på indremedisin og kirurgi</t>
  </si>
  <si>
    <t>Egen klinikk er godkjent for organisert virksomhet</t>
  </si>
  <si>
    <t>Disipliner</t>
  </si>
  <si>
    <t>Opphold på klinikk godkjent for organisert virksomhet</t>
  </si>
  <si>
    <t>Kurs, inkl webinarer</t>
  </si>
  <si>
    <t>Seminarer</t>
  </si>
  <si>
    <r>
      <t xml:space="preserve">Annen etterutdanningsvirksomhet </t>
    </r>
    <r>
      <rPr>
        <i/>
        <sz val="11"/>
        <color theme="1"/>
        <rFont val="Calibri"/>
        <family val="2"/>
        <scheme val="minor"/>
      </rPr>
      <t>se egen fane</t>
    </r>
  </si>
  <si>
    <t>Antall dager</t>
  </si>
  <si>
    <t>akuttmedisin</t>
  </si>
  <si>
    <t>anestesiologi</t>
  </si>
  <si>
    <t>bløtvevskirugi</t>
  </si>
  <si>
    <t>bildediagnostikk</t>
  </si>
  <si>
    <t>dermatologi</t>
  </si>
  <si>
    <t>endokrinologi</t>
  </si>
  <si>
    <t>ernæring</t>
  </si>
  <si>
    <t>gastroenterologi</t>
  </si>
  <si>
    <t>kardiologi</t>
  </si>
  <si>
    <t>klinisk farmakologi</t>
  </si>
  <si>
    <t>klinisk laboratoriemedisin</t>
  </si>
  <si>
    <t>nefrologi/urologi</t>
  </si>
  <si>
    <t>nevrologi</t>
  </si>
  <si>
    <t>odontologi</t>
  </si>
  <si>
    <t>oftalmologi</t>
  </si>
  <si>
    <t>onkologi</t>
  </si>
  <si>
    <t>ortopedi</t>
  </si>
  <si>
    <t>reproduksjon/obstetrikk</t>
  </si>
  <si>
    <t>SUM</t>
  </si>
  <si>
    <t>Dager per år v 2 års løp</t>
  </si>
  <si>
    <t>Dager per år v 3 års løp</t>
  </si>
  <si>
    <t>hj</t>
  </si>
  <si>
    <t>Dager per år v 4 års løp</t>
  </si>
  <si>
    <t>Dager per år v 5 års løp</t>
  </si>
  <si>
    <t>Dager per år v 6 års løp</t>
  </si>
  <si>
    <t>Egen klinikk er IKKE godkjent for organisert virksomhet</t>
  </si>
  <si>
    <t>Opphold på klinikk godkjent for organisert virksomhet*</t>
  </si>
  <si>
    <t>Dager per år v 4 års løp**</t>
  </si>
  <si>
    <t>Dager per år v 5 års løp**</t>
  </si>
  <si>
    <t>Dager per år v 6 års løp***</t>
  </si>
  <si>
    <t>*Kan inkludere hospitering og jobbing</t>
  </si>
  <si>
    <t>**Ca en uke 4 ganger i året på en godkjent klinikk</t>
  </si>
  <si>
    <t>***Ca en uke 3 ganger i året på godkjent klinikk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</si>
</sst>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double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 style="medium">
        <color theme="1"/>
      </right>
      <top style="thin">
        <color theme="1"/>
      </top>
      <bottom style="double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medium">
        <color theme="1"/>
      </right>
      <top style="double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</cellStyleXfs>
  <cellXfs count="58">
    <xf numFmtId="0" fontId="0" fillId="0" borderId="0" xfId="0"/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Fill="1" applyBorder="1" applyAlignment="1" applyProtection="1"/>
    <xf numFmtId="0" fontId="0" fillId="0" borderId="0" xfId="0" applyFont="1" applyFill="1" applyBorder="1" applyAlignment="1" applyProtection="1"/>
    <xf numFmtId="0" fontId="0" fillId="0" borderId="0" xfId="0" applyFill="1" applyBorder="1"/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6" xfId="0" applyFill="1" applyBorder="1"/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3" fillId="3" borderId="16" xfId="2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/>
    <xf numFmtId="0" fontId="0" fillId="0" borderId="12" xfId="0" applyBorder="1"/>
    <xf numFmtId="0" fontId="0" fillId="0" borderId="7" xfId="0" applyBorder="1"/>
    <xf numFmtId="0" fontId="3" fillId="0" borderId="19" xfId="3" applyBorder="1"/>
    <xf numFmtId="0" fontId="3" fillId="0" borderId="20" xfId="3" applyBorder="1"/>
    <xf numFmtId="0" fontId="9" fillId="4" borderId="21" xfId="3" applyFont="1" applyFill="1" applyBorder="1"/>
    <xf numFmtId="0" fontId="0" fillId="0" borderId="0" xfId="0" applyBorder="1"/>
    <xf numFmtId="164" fontId="0" fillId="0" borderId="0" xfId="0" applyNumberFormat="1" applyBorder="1"/>
    <xf numFmtId="164" fontId="0" fillId="0" borderId="12" xfId="0" applyNumberFormat="1" applyBorder="1"/>
    <xf numFmtId="0" fontId="10" fillId="0" borderId="6" xfId="0" applyFont="1" applyBorder="1"/>
    <xf numFmtId="164" fontId="10" fillId="0" borderId="0" xfId="0" applyNumberFormat="1" applyFont="1" applyBorder="1"/>
    <xf numFmtId="164" fontId="10" fillId="0" borderId="12" xfId="0" applyNumberFormat="1" applyFont="1" applyBorder="1"/>
    <xf numFmtId="0" fontId="0" fillId="0" borderId="2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0" xfId="3" applyBorder="1"/>
    <xf numFmtId="0" fontId="3" fillId="0" borderId="23" xfId="3" applyBorder="1"/>
    <xf numFmtId="0" fontId="3" fillId="4" borderId="12" xfId="3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7" xfId="0" applyFont="1" applyBorder="1"/>
    <xf numFmtId="164" fontId="10" fillId="0" borderId="8" xfId="0" applyNumberFormat="1" applyFont="1" applyBorder="1"/>
    <xf numFmtId="164" fontId="10" fillId="0" borderId="9" xfId="0" applyNumberFormat="1" applyFont="1" applyBorder="1"/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/>
    </xf>
  </cellXfs>
  <cellStyles count="4">
    <cellStyle name="Normal" xfId="0" builtinId="0"/>
    <cellStyle name="Overskrift 1" xfId="1" builtinId="16"/>
    <cellStyle name="Overskrift 2" xfId="2" builtinId="17"/>
    <cellStyle name="Totalt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1636062</xdr:colOff>
      <xdr:row>0</xdr:row>
      <xdr:rowOff>668662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E6F78D0-6951-4342-800C-69B2747A8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6062" cy="66866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0</xdr:row>
      <xdr:rowOff>122550</xdr:rowOff>
    </xdr:from>
    <xdr:to>
      <xdr:col>5</xdr:col>
      <xdr:colOff>1121488</xdr:colOff>
      <xdr:row>0</xdr:row>
      <xdr:rowOff>668662</xdr:rowOff>
    </xdr:to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id="{C1A551DF-B7F5-42E0-8A4D-E32B22C599E2}"/>
            </a:ext>
          </a:extLst>
        </xdr:cNvPr>
        <xdr:cNvSpPr txBox="1">
          <a:spLocks noChangeArrowheads="1"/>
        </xdr:cNvSpPr>
      </xdr:nvSpPr>
      <xdr:spPr bwMode="auto">
        <a:xfrm>
          <a:off x="6067425" y="122550"/>
          <a:ext cx="2874088" cy="5461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0000"/>
            </a:lnSpc>
            <a:spcAft>
              <a:spcPts val="0"/>
            </a:spcAft>
          </a:pPr>
          <a:r>
            <a:rPr lang="nb-NO" sz="1400" b="1">
              <a:effectLst/>
              <a:latin typeface="Arial Narrow" panose="020B0606020202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FAGUTVALG FOR SPESIALISERING </a:t>
          </a:r>
          <a:endParaRPr lang="nb-NO" sz="1300"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10000"/>
            </a:lnSpc>
            <a:spcAft>
              <a:spcPts val="0"/>
            </a:spcAft>
          </a:pPr>
          <a:r>
            <a:rPr lang="nb-NO" sz="1300" b="1">
              <a:effectLst/>
              <a:latin typeface="Arial Narrow" panose="020B0606020202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SMÅDYRSYKDOMMER</a:t>
          </a:r>
          <a:endParaRPr lang="nb-NO" sz="1300"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910318</xdr:colOff>
      <xdr:row>13</xdr:row>
      <xdr:rowOff>93992</xdr:rowOff>
    </xdr:from>
    <xdr:to>
      <xdr:col>5</xdr:col>
      <xdr:colOff>336356</xdr:colOff>
      <xdr:row>21</xdr:row>
      <xdr:rowOff>93992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2C92D965-EF68-4C75-A9D6-EBA083FFA737}"/>
            </a:ext>
          </a:extLst>
        </xdr:cNvPr>
        <xdr:cNvSpPr txBox="1"/>
      </xdr:nvSpPr>
      <xdr:spPr>
        <a:xfrm rot="19362082">
          <a:off x="910318" y="4046867"/>
          <a:ext cx="7246063" cy="1524000"/>
        </a:xfrm>
        <a:prstGeom prst="rect">
          <a:avLst/>
        </a:prstGeom>
        <a:noFill/>
        <a:ln w="9525" cmpd="sng">
          <a:noFill/>
        </a:ln>
        <a:effectLst>
          <a:reflection stA="0" endPos="66000" dist="508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8000">
              <a:ln>
                <a:noFill/>
              </a:ln>
              <a:solidFill>
                <a:srgbClr val="FF0000">
                  <a:alpha val="19000"/>
                </a:srgbClr>
              </a:solidFill>
            </a:rPr>
            <a:t>Eksempel</a:t>
          </a:r>
        </a:p>
      </xdr:txBody>
    </xdr:sp>
    <xdr:clientData/>
  </xdr:twoCellAnchor>
  <xdr:twoCellAnchor>
    <xdr:from>
      <xdr:col>0</xdr:col>
      <xdr:colOff>1005567</xdr:colOff>
      <xdr:row>41</xdr:row>
      <xdr:rowOff>67933</xdr:rowOff>
    </xdr:from>
    <xdr:to>
      <xdr:col>5</xdr:col>
      <xdr:colOff>431605</xdr:colOff>
      <xdr:row>49</xdr:row>
      <xdr:rowOff>67933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763A3665-01EA-4B2E-9F43-BBC5061040B4}"/>
            </a:ext>
          </a:extLst>
        </xdr:cNvPr>
        <xdr:cNvSpPr txBox="1"/>
      </xdr:nvSpPr>
      <xdr:spPr>
        <a:xfrm rot="19362082">
          <a:off x="1005567" y="9840583"/>
          <a:ext cx="7246063" cy="1524000"/>
        </a:xfrm>
        <a:prstGeom prst="rect">
          <a:avLst/>
        </a:prstGeom>
        <a:noFill/>
        <a:ln w="9525" cmpd="sng">
          <a:noFill/>
        </a:ln>
        <a:effectLst>
          <a:reflection stA="0" endPos="66000" dist="508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8000">
              <a:ln>
                <a:noFill/>
              </a:ln>
              <a:solidFill>
                <a:srgbClr val="FF0000">
                  <a:alpha val="19000"/>
                </a:srgbClr>
              </a:solidFill>
            </a:rPr>
            <a:t>Eksempel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8894A-7E8E-40BA-8F22-8CC83D3C45F7}">
  <dimension ref="A1:O62"/>
  <sheetViews>
    <sheetView tabSelected="1" topLeftCell="A10" workbookViewId="0">
      <selection activeCell="G13" sqref="G13"/>
    </sheetView>
  </sheetViews>
  <sheetFormatPr baseColWidth="10" defaultRowHeight="15" x14ac:dyDescent="0.25"/>
  <cols>
    <col min="1" max="1" width="25.42578125" customWidth="1"/>
    <col min="2" max="2" width="27.5703125" customWidth="1"/>
    <col min="3" max="3" width="19.85546875" customWidth="1"/>
    <col min="4" max="4" width="18.140625" customWidth="1"/>
    <col min="5" max="5" width="26.28515625" customWidth="1"/>
    <col min="6" max="6" width="20.5703125" customWidth="1"/>
    <col min="7" max="7" width="18.7109375" style="5" customWidth="1"/>
    <col min="8" max="8" width="23.140625" style="5" customWidth="1"/>
    <col min="9" max="9" width="39.28515625" style="5" customWidth="1"/>
    <col min="10" max="10" width="25.28515625" style="5" customWidth="1"/>
    <col min="11" max="11" width="17.140625" style="5" customWidth="1"/>
    <col min="12" max="12" width="11.42578125" style="5"/>
  </cols>
  <sheetData>
    <row r="1" spans="1:12" ht="53.25" customHeight="1" x14ac:dyDescent="0.25">
      <c r="A1" s="1"/>
      <c r="B1" s="2"/>
      <c r="C1" s="2"/>
      <c r="D1" s="2"/>
      <c r="E1" s="2"/>
      <c r="F1" s="2"/>
      <c r="G1" s="3"/>
      <c r="H1" s="4"/>
      <c r="I1" s="4"/>
      <c r="J1" s="4"/>
      <c r="K1" s="4"/>
    </row>
    <row r="2" spans="1:12" ht="40.5" customHeight="1" x14ac:dyDescent="0.25">
      <c r="A2" s="6" t="s">
        <v>0</v>
      </c>
      <c r="B2" s="7"/>
      <c r="C2" s="7"/>
      <c r="D2" s="7"/>
      <c r="E2" s="7"/>
      <c r="F2" s="8"/>
      <c r="G2" s="9"/>
      <c r="H2" s="9"/>
      <c r="I2" s="9"/>
      <c r="J2" s="9"/>
      <c r="K2" s="9"/>
    </row>
    <row r="3" spans="1:12" x14ac:dyDescent="0.25">
      <c r="A3" s="10" t="s">
        <v>1</v>
      </c>
      <c r="B3" s="11"/>
      <c r="C3" s="11"/>
      <c r="D3" s="11"/>
      <c r="E3" s="11"/>
      <c r="F3" s="11"/>
      <c r="G3" s="12"/>
    </row>
    <row r="4" spans="1:12" x14ac:dyDescent="0.25">
      <c r="A4" s="13" t="s">
        <v>2</v>
      </c>
      <c r="B4" s="14"/>
      <c r="C4" s="14"/>
      <c r="D4" s="14"/>
      <c r="E4" s="14"/>
      <c r="F4" s="15"/>
    </row>
    <row r="5" spans="1:12" ht="15.75" customHeight="1" x14ac:dyDescent="0.25">
      <c r="A5" s="16" t="s">
        <v>3</v>
      </c>
      <c r="B5" s="17"/>
      <c r="C5" s="17"/>
      <c r="D5" s="17"/>
      <c r="E5" s="17"/>
      <c r="F5" s="18"/>
    </row>
    <row r="6" spans="1:12" ht="32.25" customHeight="1" x14ac:dyDescent="0.25">
      <c r="A6" s="19" t="s">
        <v>4</v>
      </c>
      <c r="B6" s="20"/>
      <c r="C6" s="20"/>
      <c r="D6" s="20"/>
      <c r="E6" s="20"/>
      <c r="F6" s="21"/>
    </row>
    <row r="7" spans="1:12" ht="19.5" customHeight="1" x14ac:dyDescent="0.25">
      <c r="A7" s="22" t="s">
        <v>5</v>
      </c>
      <c r="B7" s="23"/>
      <c r="C7" s="23"/>
      <c r="D7" s="23"/>
      <c r="E7" s="23"/>
      <c r="F7" s="24"/>
    </row>
    <row r="8" spans="1:12" s="29" customFormat="1" ht="45" x14ac:dyDescent="0.25">
      <c r="A8" s="25" t="s">
        <v>6</v>
      </c>
      <c r="B8" s="26" t="s">
        <v>7</v>
      </c>
      <c r="C8" s="26" t="s">
        <v>8</v>
      </c>
      <c r="D8" s="26" t="s">
        <v>9</v>
      </c>
      <c r="E8" s="26" t="s">
        <v>10</v>
      </c>
      <c r="F8" s="27" t="s">
        <v>11</v>
      </c>
      <c r="G8" s="28"/>
      <c r="H8" s="28"/>
      <c r="I8" s="28"/>
      <c r="J8" s="28"/>
      <c r="K8" s="28"/>
      <c r="L8" s="28"/>
    </row>
    <row r="9" spans="1:12" x14ac:dyDescent="0.25">
      <c r="A9" s="30" t="s">
        <v>12</v>
      </c>
      <c r="B9">
        <v>12</v>
      </c>
      <c r="C9">
        <v>2</v>
      </c>
      <c r="D9">
        <v>3</v>
      </c>
      <c r="E9">
        <v>0.5</v>
      </c>
      <c r="F9" s="31"/>
    </row>
    <row r="10" spans="1:12" x14ac:dyDescent="0.25">
      <c r="A10" s="30" t="s">
        <v>13</v>
      </c>
      <c r="B10">
        <v>5</v>
      </c>
      <c r="F10" s="31"/>
    </row>
    <row r="11" spans="1:12" x14ac:dyDescent="0.25">
      <c r="A11" s="30" t="s">
        <v>14</v>
      </c>
      <c r="B11">
        <v>13</v>
      </c>
      <c r="C11">
        <v>4</v>
      </c>
      <c r="D11">
        <v>3</v>
      </c>
      <c r="E11">
        <v>0.5</v>
      </c>
      <c r="F11" s="31"/>
    </row>
    <row r="12" spans="1:12" x14ac:dyDescent="0.25">
      <c r="A12" s="30" t="s">
        <v>15</v>
      </c>
      <c r="B12">
        <v>14</v>
      </c>
      <c r="C12">
        <v>2</v>
      </c>
      <c r="F12" s="31"/>
    </row>
    <row r="13" spans="1:12" x14ac:dyDescent="0.25">
      <c r="A13" s="30" t="s">
        <v>16</v>
      </c>
      <c r="B13">
        <v>5</v>
      </c>
      <c r="C13">
        <v>2</v>
      </c>
      <c r="E13">
        <v>0.5</v>
      </c>
      <c r="F13" s="31"/>
    </row>
    <row r="14" spans="1:12" x14ac:dyDescent="0.25">
      <c r="A14" s="30" t="s">
        <v>17</v>
      </c>
      <c r="B14">
        <v>4</v>
      </c>
      <c r="C14">
        <v>2</v>
      </c>
      <c r="F14" s="31"/>
    </row>
    <row r="15" spans="1:12" x14ac:dyDescent="0.25">
      <c r="A15" s="30" t="s">
        <v>18</v>
      </c>
      <c r="D15">
        <v>1</v>
      </c>
      <c r="E15">
        <v>0.5</v>
      </c>
      <c r="F15" s="31"/>
    </row>
    <row r="16" spans="1:12" x14ac:dyDescent="0.25">
      <c r="A16" s="30" t="s">
        <v>19</v>
      </c>
      <c r="B16">
        <v>5</v>
      </c>
      <c r="C16">
        <v>2</v>
      </c>
      <c r="F16" s="31"/>
    </row>
    <row r="17" spans="1:15" x14ac:dyDescent="0.25">
      <c r="A17" s="30" t="s">
        <v>20</v>
      </c>
      <c r="B17">
        <v>5</v>
      </c>
      <c r="C17">
        <v>2</v>
      </c>
      <c r="E17">
        <v>0.5</v>
      </c>
      <c r="F17" s="31"/>
    </row>
    <row r="18" spans="1:15" x14ac:dyDescent="0.25">
      <c r="A18" s="30" t="s">
        <v>21</v>
      </c>
      <c r="F18" s="31"/>
    </row>
    <row r="19" spans="1:15" x14ac:dyDescent="0.25">
      <c r="A19" s="30" t="s">
        <v>22</v>
      </c>
      <c r="B19">
        <v>5</v>
      </c>
      <c r="C19">
        <v>2</v>
      </c>
      <c r="E19">
        <v>0.5</v>
      </c>
      <c r="F19" s="31"/>
    </row>
    <row r="20" spans="1:15" x14ac:dyDescent="0.25">
      <c r="A20" s="30" t="s">
        <v>23</v>
      </c>
      <c r="B20">
        <v>4</v>
      </c>
      <c r="C20">
        <v>2</v>
      </c>
      <c r="D20">
        <v>2</v>
      </c>
      <c r="F20" s="31"/>
    </row>
    <row r="21" spans="1:15" x14ac:dyDescent="0.25">
      <c r="A21" s="30" t="s">
        <v>24</v>
      </c>
      <c r="B21">
        <v>5</v>
      </c>
      <c r="C21">
        <v>2</v>
      </c>
      <c r="F21" s="31"/>
    </row>
    <row r="22" spans="1:15" x14ac:dyDescent="0.25">
      <c r="A22" s="30" t="s">
        <v>25</v>
      </c>
      <c r="B22">
        <v>15</v>
      </c>
      <c r="C22">
        <v>4</v>
      </c>
      <c r="F22" s="31"/>
    </row>
    <row r="23" spans="1:15" x14ac:dyDescent="0.25">
      <c r="A23" s="30" t="s">
        <v>26</v>
      </c>
      <c r="B23">
        <v>5</v>
      </c>
      <c r="C23">
        <v>2</v>
      </c>
      <c r="E23">
        <v>0.5</v>
      </c>
      <c r="F23" s="31"/>
    </row>
    <row r="24" spans="1:15" x14ac:dyDescent="0.25">
      <c r="A24" s="30" t="s">
        <v>27</v>
      </c>
      <c r="B24">
        <v>5</v>
      </c>
      <c r="C24">
        <v>2</v>
      </c>
      <c r="F24" s="31"/>
    </row>
    <row r="25" spans="1:15" x14ac:dyDescent="0.25">
      <c r="A25" s="30" t="s">
        <v>28</v>
      </c>
      <c r="B25">
        <v>8</v>
      </c>
      <c r="C25">
        <v>2</v>
      </c>
      <c r="E25">
        <v>0.5</v>
      </c>
      <c r="F25" s="31"/>
    </row>
    <row r="26" spans="1:15" x14ac:dyDescent="0.25">
      <c r="A26" s="32" t="s">
        <v>29</v>
      </c>
      <c r="B26">
        <v>5</v>
      </c>
      <c r="F26" s="31"/>
    </row>
    <row r="27" spans="1:15" ht="15.75" thickBot="1" x14ac:dyDescent="0.3">
      <c r="A27" s="33" t="s">
        <v>30</v>
      </c>
      <c r="B27" s="34">
        <f>SUM(B9:B26)</f>
        <v>115</v>
      </c>
      <c r="C27" s="34">
        <f>SUM(C9:C26)</f>
        <v>32</v>
      </c>
      <c r="D27" s="34">
        <f>SUM(D9:D26)</f>
        <v>9</v>
      </c>
      <c r="E27" s="34">
        <f>SUM(E9:E26)</f>
        <v>4</v>
      </c>
      <c r="F27" s="35">
        <f>SUM(B27:E27)</f>
        <v>160</v>
      </c>
    </row>
    <row r="28" spans="1:15" ht="15.75" thickTop="1" x14ac:dyDescent="0.25">
      <c r="A28" s="30" t="s">
        <v>31</v>
      </c>
      <c r="B28" s="36">
        <f>B27/2</f>
        <v>57.5</v>
      </c>
      <c r="C28" s="36">
        <f t="shared" ref="C28:F28" si="0">C27/2</f>
        <v>16</v>
      </c>
      <c r="D28" s="36">
        <f t="shared" si="0"/>
        <v>4.5</v>
      </c>
      <c r="E28" s="36">
        <f t="shared" si="0"/>
        <v>2</v>
      </c>
      <c r="F28" s="31">
        <f t="shared" si="0"/>
        <v>80</v>
      </c>
    </row>
    <row r="29" spans="1:15" x14ac:dyDescent="0.25">
      <c r="A29" s="30" t="s">
        <v>32</v>
      </c>
      <c r="B29" s="37">
        <f>B27/3</f>
        <v>38.333333333333336</v>
      </c>
      <c r="C29" s="37">
        <f t="shared" ref="C29:F29" si="1">C27/3</f>
        <v>10.666666666666666</v>
      </c>
      <c r="D29" s="37">
        <f t="shared" si="1"/>
        <v>3</v>
      </c>
      <c r="E29" s="37">
        <f t="shared" si="1"/>
        <v>1.3333333333333333</v>
      </c>
      <c r="F29" s="38">
        <f t="shared" si="1"/>
        <v>53.333333333333336</v>
      </c>
      <c r="O29" t="s">
        <v>33</v>
      </c>
    </row>
    <row r="30" spans="1:15" x14ac:dyDescent="0.25">
      <c r="A30" s="30" t="s">
        <v>34</v>
      </c>
      <c r="B30" s="37">
        <f>B27/4</f>
        <v>28.75</v>
      </c>
      <c r="C30" s="37">
        <f t="shared" ref="C30:F30" si="2">C27/4</f>
        <v>8</v>
      </c>
      <c r="D30" s="37">
        <f t="shared" si="2"/>
        <v>2.25</v>
      </c>
      <c r="E30" s="37">
        <f t="shared" si="2"/>
        <v>1</v>
      </c>
      <c r="F30" s="38">
        <f t="shared" si="2"/>
        <v>40</v>
      </c>
    </row>
    <row r="31" spans="1:15" ht="15.75" thickBot="1" x14ac:dyDescent="0.3">
      <c r="A31" s="39" t="s">
        <v>35</v>
      </c>
      <c r="B31" s="40">
        <f t="shared" ref="B31:F31" si="3">B27/5</f>
        <v>23</v>
      </c>
      <c r="C31" s="40">
        <f t="shared" si="3"/>
        <v>6.4</v>
      </c>
      <c r="D31" s="40">
        <f t="shared" si="3"/>
        <v>1.8</v>
      </c>
      <c r="E31" s="40">
        <f t="shared" si="3"/>
        <v>0.8</v>
      </c>
      <c r="F31" s="41">
        <f t="shared" si="3"/>
        <v>32</v>
      </c>
    </row>
    <row r="32" spans="1:15" ht="15.75" thickBot="1" x14ac:dyDescent="0.3">
      <c r="A32" s="39" t="s">
        <v>36</v>
      </c>
      <c r="B32" s="40">
        <f>B27/6</f>
        <v>19.166666666666668</v>
      </c>
      <c r="C32" s="40">
        <f>C27/6</f>
        <v>5.333333333333333</v>
      </c>
      <c r="D32" s="40">
        <f>D27/6</f>
        <v>1.5</v>
      </c>
      <c r="E32" s="40">
        <f>E27/6</f>
        <v>0.66666666666666663</v>
      </c>
      <c r="F32" s="41">
        <f>F27/6</f>
        <v>26.666666666666668</v>
      </c>
      <c r="M32" s="42"/>
    </row>
    <row r="33" spans="1:7" x14ac:dyDescent="0.25">
      <c r="A33" s="43"/>
      <c r="B33" s="44"/>
      <c r="C33" s="44"/>
      <c r="D33" s="44"/>
      <c r="E33" s="44"/>
      <c r="F33" s="44"/>
      <c r="G33" s="12"/>
    </row>
    <row r="34" spans="1:7" ht="20.25" customHeight="1" x14ac:dyDescent="0.25">
      <c r="A34" s="22" t="s">
        <v>37</v>
      </c>
      <c r="B34" s="23"/>
      <c r="C34" s="23"/>
      <c r="D34" s="23"/>
      <c r="E34" s="23"/>
      <c r="F34" s="23"/>
      <c r="G34" s="12"/>
    </row>
    <row r="35" spans="1:7" ht="45" x14ac:dyDescent="0.25">
      <c r="A35" s="25" t="s">
        <v>6</v>
      </c>
      <c r="B35" s="26" t="s">
        <v>38</v>
      </c>
      <c r="C35" s="26" t="s">
        <v>8</v>
      </c>
      <c r="D35" s="26" t="s">
        <v>9</v>
      </c>
      <c r="E35" s="26" t="s">
        <v>10</v>
      </c>
      <c r="F35" s="27" t="s">
        <v>11</v>
      </c>
    </row>
    <row r="36" spans="1:7" x14ac:dyDescent="0.25">
      <c r="A36" s="30" t="s">
        <v>12</v>
      </c>
      <c r="B36">
        <v>10</v>
      </c>
      <c r="C36">
        <v>4</v>
      </c>
      <c r="D36">
        <v>3</v>
      </c>
      <c r="F36" s="31"/>
    </row>
    <row r="37" spans="1:7" x14ac:dyDescent="0.25">
      <c r="A37" s="30" t="s">
        <v>13</v>
      </c>
      <c r="B37">
        <v>5</v>
      </c>
      <c r="C37">
        <v>4</v>
      </c>
      <c r="E37">
        <v>0.5</v>
      </c>
      <c r="F37" s="31"/>
    </row>
    <row r="38" spans="1:7" x14ac:dyDescent="0.25">
      <c r="A38" s="30" t="s">
        <v>14</v>
      </c>
      <c r="B38">
        <v>10</v>
      </c>
      <c r="C38">
        <v>4</v>
      </c>
      <c r="D38">
        <v>3</v>
      </c>
      <c r="E38">
        <v>0.5</v>
      </c>
      <c r="F38" s="31"/>
    </row>
    <row r="39" spans="1:7" x14ac:dyDescent="0.25">
      <c r="A39" s="30" t="s">
        <v>15</v>
      </c>
      <c r="B39">
        <v>10</v>
      </c>
      <c r="C39">
        <v>2</v>
      </c>
      <c r="F39" s="31"/>
    </row>
    <row r="40" spans="1:7" x14ac:dyDescent="0.25">
      <c r="A40" s="30" t="s">
        <v>16</v>
      </c>
      <c r="B40">
        <v>7</v>
      </c>
      <c r="C40">
        <v>2</v>
      </c>
      <c r="E40">
        <v>0.5</v>
      </c>
      <c r="F40" s="31"/>
    </row>
    <row r="41" spans="1:7" x14ac:dyDescent="0.25">
      <c r="A41" s="30" t="s">
        <v>17</v>
      </c>
      <c r="B41">
        <v>2</v>
      </c>
      <c r="C41">
        <v>4</v>
      </c>
      <c r="D41">
        <v>1</v>
      </c>
      <c r="E41">
        <v>0.5</v>
      </c>
      <c r="F41" s="31"/>
    </row>
    <row r="42" spans="1:7" x14ac:dyDescent="0.25">
      <c r="A42" s="30" t="s">
        <v>18</v>
      </c>
      <c r="C42">
        <v>1</v>
      </c>
      <c r="D42">
        <v>3</v>
      </c>
      <c r="F42" s="31"/>
    </row>
    <row r="43" spans="1:7" x14ac:dyDescent="0.25">
      <c r="A43" s="30" t="s">
        <v>19</v>
      </c>
      <c r="B43">
        <v>5</v>
      </c>
      <c r="C43">
        <v>2</v>
      </c>
      <c r="E43">
        <v>0.5</v>
      </c>
      <c r="F43" s="31"/>
    </row>
    <row r="44" spans="1:7" x14ac:dyDescent="0.25">
      <c r="A44" s="30" t="s">
        <v>20</v>
      </c>
      <c r="B44">
        <v>5</v>
      </c>
      <c r="C44">
        <v>2</v>
      </c>
      <c r="E44">
        <v>0.5</v>
      </c>
      <c r="F44" s="31"/>
    </row>
    <row r="45" spans="1:7" x14ac:dyDescent="0.25">
      <c r="A45" s="30" t="s">
        <v>21</v>
      </c>
      <c r="F45" s="31"/>
    </row>
    <row r="46" spans="1:7" x14ac:dyDescent="0.25">
      <c r="A46" s="30" t="s">
        <v>22</v>
      </c>
      <c r="B46">
        <v>3</v>
      </c>
      <c r="C46">
        <v>4</v>
      </c>
      <c r="E46">
        <v>0.5</v>
      </c>
      <c r="F46" s="31"/>
    </row>
    <row r="47" spans="1:7" x14ac:dyDescent="0.25">
      <c r="A47" s="30" t="s">
        <v>23</v>
      </c>
      <c r="B47">
        <v>2</v>
      </c>
      <c r="C47">
        <v>2</v>
      </c>
      <c r="D47">
        <v>2</v>
      </c>
      <c r="E47">
        <v>0.5</v>
      </c>
      <c r="F47" s="31"/>
    </row>
    <row r="48" spans="1:7" x14ac:dyDescent="0.25">
      <c r="A48" s="30" t="s">
        <v>24</v>
      </c>
      <c r="B48">
        <v>3</v>
      </c>
      <c r="C48">
        <v>2</v>
      </c>
      <c r="E48">
        <v>0.5</v>
      </c>
      <c r="F48" s="31"/>
    </row>
    <row r="49" spans="1:13" x14ac:dyDescent="0.25">
      <c r="A49" s="30" t="s">
        <v>25</v>
      </c>
      <c r="B49">
        <v>10</v>
      </c>
      <c r="C49">
        <v>4</v>
      </c>
      <c r="E49">
        <v>0.5</v>
      </c>
      <c r="F49" s="31"/>
    </row>
    <row r="50" spans="1:13" x14ac:dyDescent="0.25">
      <c r="A50" s="30" t="s">
        <v>26</v>
      </c>
      <c r="B50">
        <v>5</v>
      </c>
      <c r="C50">
        <v>2</v>
      </c>
      <c r="E50">
        <v>0.5</v>
      </c>
      <c r="F50" s="31"/>
      <c r="M50" s="36"/>
    </row>
    <row r="51" spans="1:13" x14ac:dyDescent="0.25">
      <c r="A51" s="30" t="s">
        <v>27</v>
      </c>
      <c r="B51">
        <v>5</v>
      </c>
      <c r="C51">
        <v>2</v>
      </c>
      <c r="E51">
        <v>0.5</v>
      </c>
      <c r="F51" s="31"/>
    </row>
    <row r="52" spans="1:13" x14ac:dyDescent="0.25">
      <c r="A52" s="30" t="s">
        <v>28</v>
      </c>
      <c r="B52">
        <v>10</v>
      </c>
      <c r="C52">
        <v>4</v>
      </c>
      <c r="E52">
        <v>0.5</v>
      </c>
      <c r="F52" s="31"/>
    </row>
    <row r="53" spans="1:13" x14ac:dyDescent="0.25">
      <c r="A53" s="30" t="s">
        <v>29</v>
      </c>
      <c r="B53" s="45">
        <v>2</v>
      </c>
      <c r="C53" s="45">
        <v>2</v>
      </c>
      <c r="E53">
        <v>0.5</v>
      </c>
      <c r="F53" s="46"/>
    </row>
    <row r="54" spans="1:13" ht="15.75" thickBot="1" x14ac:dyDescent="0.3">
      <c r="A54" s="33" t="s">
        <v>30</v>
      </c>
      <c r="B54" s="47">
        <f>SUM(B36:B53)</f>
        <v>94</v>
      </c>
      <c r="C54" s="48">
        <f>SUM(C36:C53)</f>
        <v>47</v>
      </c>
      <c r="D54" s="34">
        <f>SUM(D36:D53)</f>
        <v>12</v>
      </c>
      <c r="E54" s="34">
        <f>SUM(E36:E53)</f>
        <v>7</v>
      </c>
      <c r="F54" s="49">
        <f>SUM(B54:E54)</f>
        <v>160</v>
      </c>
    </row>
    <row r="55" spans="1:13" ht="15.75" thickTop="1" x14ac:dyDescent="0.25">
      <c r="A55" s="50" t="s">
        <v>31</v>
      </c>
      <c r="B55" s="51">
        <f>B54/2</f>
        <v>47</v>
      </c>
      <c r="C55" s="36">
        <f t="shared" ref="C55:F55" si="4">C54/2</f>
        <v>23.5</v>
      </c>
      <c r="D55" s="36">
        <f t="shared" si="4"/>
        <v>6</v>
      </c>
      <c r="E55" s="36">
        <f t="shared" si="4"/>
        <v>3.5</v>
      </c>
      <c r="F55" s="52">
        <f t="shared" si="4"/>
        <v>80</v>
      </c>
    </row>
    <row r="56" spans="1:13" x14ac:dyDescent="0.25">
      <c r="A56" s="30" t="s">
        <v>32</v>
      </c>
      <c r="B56" s="37">
        <f>B54/3</f>
        <v>31.333333333333332</v>
      </c>
      <c r="C56" s="37">
        <f t="shared" ref="C56:F56" si="5">C54/3</f>
        <v>15.666666666666666</v>
      </c>
      <c r="D56" s="37">
        <f t="shared" si="5"/>
        <v>4</v>
      </c>
      <c r="E56" s="37">
        <f t="shared" si="5"/>
        <v>2.3333333333333335</v>
      </c>
      <c r="F56" s="38">
        <f t="shared" si="5"/>
        <v>53.333333333333336</v>
      </c>
    </row>
    <row r="57" spans="1:13" x14ac:dyDescent="0.25">
      <c r="A57" s="30" t="s">
        <v>39</v>
      </c>
      <c r="B57" s="37">
        <f>B54/4</f>
        <v>23.5</v>
      </c>
      <c r="C57" s="37">
        <f t="shared" ref="C57:F57" si="6">C54/4</f>
        <v>11.75</v>
      </c>
      <c r="D57" s="37">
        <f t="shared" si="6"/>
        <v>3</v>
      </c>
      <c r="E57" s="37">
        <f t="shared" si="6"/>
        <v>1.75</v>
      </c>
      <c r="F57" s="38">
        <f t="shared" si="6"/>
        <v>40</v>
      </c>
    </row>
    <row r="58" spans="1:13" x14ac:dyDescent="0.25">
      <c r="A58" s="39" t="s">
        <v>40</v>
      </c>
      <c r="B58" s="40">
        <f t="shared" ref="B58:F58" si="7">B54/5</f>
        <v>18.8</v>
      </c>
      <c r="C58" s="40">
        <f t="shared" si="7"/>
        <v>9.4</v>
      </c>
      <c r="D58" s="40">
        <f t="shared" si="7"/>
        <v>2.4</v>
      </c>
      <c r="E58" s="40">
        <f t="shared" si="7"/>
        <v>1.4</v>
      </c>
      <c r="F58" s="41">
        <f t="shared" si="7"/>
        <v>32</v>
      </c>
    </row>
    <row r="59" spans="1:13" x14ac:dyDescent="0.25">
      <c r="A59" s="53" t="s">
        <v>41</v>
      </c>
      <c r="B59" s="54">
        <f t="shared" ref="B59:F59" si="8">B54/6</f>
        <v>15.666666666666666</v>
      </c>
      <c r="C59" s="54">
        <f t="shared" si="8"/>
        <v>7.833333333333333</v>
      </c>
      <c r="D59" s="54">
        <f t="shared" si="8"/>
        <v>2</v>
      </c>
      <c r="E59" s="54">
        <f t="shared" si="8"/>
        <v>1.1666666666666667</v>
      </c>
      <c r="F59" s="55">
        <f t="shared" si="8"/>
        <v>26.666666666666668</v>
      </c>
    </row>
    <row r="60" spans="1:13" x14ac:dyDescent="0.25">
      <c r="A60" s="13" t="s">
        <v>42</v>
      </c>
      <c r="B60" s="14"/>
      <c r="C60" s="14"/>
      <c r="D60" s="14"/>
      <c r="E60" s="14"/>
      <c r="F60" s="15"/>
    </row>
    <row r="61" spans="1:13" x14ac:dyDescent="0.25">
      <c r="A61" s="13" t="s">
        <v>43</v>
      </c>
      <c r="B61" s="14"/>
      <c r="C61" s="14"/>
      <c r="D61" s="14"/>
      <c r="E61" s="14"/>
      <c r="F61" s="14"/>
      <c r="G61" s="12"/>
    </row>
    <row r="62" spans="1:13" ht="15.75" thickBot="1" x14ac:dyDescent="0.3">
      <c r="A62" s="56" t="s">
        <v>44</v>
      </c>
      <c r="B62" s="57"/>
      <c r="C62" s="57"/>
      <c r="D62" s="57"/>
      <c r="E62" s="57"/>
      <c r="F62" s="57"/>
      <c r="G62" s="12"/>
    </row>
  </sheetData>
  <sheetProtection algorithmName="SHA-512" hashValue="9pnU7+9YU/eRM1TAo917cdZnUZwFrHJau6U2ulPYF0LN6sAHPeLKKhTKSYteUW8tmKWXiNtS3SvwQiVnRBdLIA==" saltValue="yww/duSrk8bXZkwXfB46/Q==" spinCount="100000" sheet="1" objects="1" scenarios="1"/>
  <mergeCells count="12">
    <mergeCell ref="A7:F7"/>
    <mergeCell ref="A33:F33"/>
    <mergeCell ref="A34:F34"/>
    <mergeCell ref="A60:F60"/>
    <mergeCell ref="A61:F61"/>
    <mergeCell ref="A62:F62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4512E220D25546B9DD379A0153F360" ma:contentTypeVersion="8" ma:contentTypeDescription="Create a new document." ma:contentTypeScope="" ma:versionID="768f9a0a21488ffaf08688260389826b">
  <xsd:schema xmlns:xsd="http://www.w3.org/2001/XMLSchema" xmlns:xs="http://www.w3.org/2001/XMLSchema" xmlns:p="http://schemas.microsoft.com/office/2006/metadata/properties" xmlns:ns3="760b6dd8-df07-4471-8283-7d2c32d9da1f" targetNamespace="http://schemas.microsoft.com/office/2006/metadata/properties" ma:root="true" ma:fieldsID="9e32b2ef8204144cc864f9ced8e392b7" ns3:_="">
    <xsd:import namespace="760b6dd8-df07-4471-8283-7d2c32d9da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b6dd8-df07-4471-8283-7d2c32d9d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2CBCD-42FA-4B34-8F75-E7CABD1D2C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0b6dd8-df07-4471-8283-7d2c32d9da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975C21-D08F-40EC-AACC-37DD381E50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3BBF26-52E5-4D7A-8C96-EBEBC035DF77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760b6dd8-df07-4471-8283-7d2c32d9da1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 Hendrickson</dc:creator>
  <cp:lastModifiedBy>Eli Hendrickson</cp:lastModifiedBy>
  <dcterms:created xsi:type="dcterms:W3CDTF">2019-10-24T12:23:08Z</dcterms:created>
  <dcterms:modified xsi:type="dcterms:W3CDTF">2019-10-24T12:29:45Z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0x010100E94512E220D25546B9DD379A0153F360</vt:lpwstr>
  </property>
</Properties>
</file>